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7820" tabRatio="500"/>
  </bookViews>
  <sheets>
    <sheet name="PROSPETTO BILANCIO RENDICONTO F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5" i="1"/>
  <c r="J12" i="1"/>
  <c r="J20" i="1"/>
  <c r="J33" i="1"/>
  <c r="J35" i="1"/>
  <c r="H31" i="1"/>
  <c r="H25" i="1"/>
  <c r="H12" i="1"/>
  <c r="H20" i="1"/>
  <c r="H33" i="1"/>
  <c r="H35" i="1"/>
  <c r="F31" i="1"/>
  <c r="F25" i="1"/>
  <c r="F12" i="1"/>
  <c r="F20" i="1"/>
  <c r="F33" i="1"/>
  <c r="F35" i="1"/>
  <c r="D31" i="1"/>
  <c r="D25" i="1"/>
  <c r="D12" i="1"/>
  <c r="D20" i="1"/>
  <c r="D33" i="1"/>
  <c r="D35" i="1"/>
</calcChain>
</file>

<file path=xl/sharedStrings.xml><?xml version="1.0" encoding="utf-8"?>
<sst xmlns="http://schemas.openxmlformats.org/spreadsheetml/2006/main" count="36" uniqueCount="33">
  <si>
    <t xml:space="preserve">RENDICONTO FINANZIARIO </t>
  </si>
  <si>
    <t xml:space="preserve">Situazione al </t>
  </si>
  <si>
    <t>A. DISPONIBILITA' LIQUIDE INIZIALI</t>
  </si>
  <si>
    <t>Gestione reddituale</t>
  </si>
  <si>
    <t>Utile del'esercizo</t>
  </si>
  <si>
    <t>rettifiche per elementi non monetari non aventi contro partita nel CCN</t>
  </si>
  <si>
    <t>Ammortamenti</t>
  </si>
  <si>
    <t>Variazione Fondi</t>
  </si>
  <si>
    <t>Variazione Fondo Imposte</t>
  </si>
  <si>
    <t>Variazione Fondo Resi</t>
  </si>
  <si>
    <t>Flusso di cassa prima delle variazioni del circolante</t>
  </si>
  <si>
    <t>(Aumento) diminuzione delle rimanenze</t>
  </si>
  <si>
    <t>(Aumento) diminuzione dei crediti commerciali</t>
  </si>
  <si>
    <t>(Aumento) diminuzione dei crediti triburtari</t>
  </si>
  <si>
    <t>(Aumento) diminuzione delle altre attività correnti</t>
  </si>
  <si>
    <t>Aumento (diminuzione) dei debiti commerciali</t>
  </si>
  <si>
    <t xml:space="preserve">Aumento (diminuzione) debiti per imposte sul reddito </t>
  </si>
  <si>
    <t>Aumento (diminuzione) delle altre passività correnti</t>
  </si>
  <si>
    <t>B. FLUSSO FINANZIARIO DELLA GESTIONE REDDITUALE</t>
  </si>
  <si>
    <t>(Investimenti) Disinvestimenti</t>
  </si>
  <si>
    <t xml:space="preserve"> - Attività Immateriali</t>
  </si>
  <si>
    <t xml:space="preserve"> - Attività materiali</t>
  </si>
  <si>
    <t xml:space="preserve"> - Attività finanziarie</t>
  </si>
  <si>
    <t>C. FLUSSO FINANZIARIO DELL' ATTIVITA' DI INVESTIMENTO</t>
  </si>
  <si>
    <t>Attività finanziaria</t>
  </si>
  <si>
    <t>operazioni sul capitale</t>
  </si>
  <si>
    <t>Dividendi pagati</t>
  </si>
  <si>
    <t>(Aumento) diminuzione dei crediti finanziari e titoli</t>
  </si>
  <si>
    <t>Aumento (diminuzione) dei debiti finanziari</t>
  </si>
  <si>
    <t>D. FLUSSO FINANZIARIO DERIVANTE DALL'ATTIVITA' FINANZIARIA</t>
  </si>
  <si>
    <t>E. INCREMENTO (DECREMENTO) NETTO DELLE DISPONIBILITA' LIQUIDE (B+C+D)</t>
  </si>
  <si>
    <t>F. DISPONIBILITA' LIQUIDE FINALI</t>
  </si>
  <si>
    <t>RICAVI PER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</si>
</sst>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€-2]\ * #,##0.0000_-;\-[$€-2]\ * #,##0.0000_-;_-[$€-2]\ * &quot;-&quot;??_-"/>
    <numFmt numFmtId="165" formatCode="_-[$€-2]\ * #,##0.00_-;\-[$€-2]\ * #,##0.00_-;_-[$€-2]\ * &quot;-&quot;??_-"/>
    <numFmt numFmtId="166" formatCode="dd/mm/yy;@"/>
    <numFmt numFmtId="167" formatCode="_-* #,##0.00_-;\-* #,##0.00_-;_-* &quot;-&quot;??_-;_-@_-"/>
    <numFmt numFmtId="168" formatCode="#,##0\ ;\(#,##0\);\ \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1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3" fillId="0" borderId="0"/>
    <xf numFmtId="0" fontId="5" fillId="0" borderId="0"/>
    <xf numFmtId="165" fontId="3" fillId="0" borderId="0"/>
    <xf numFmtId="167" fontId="3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Border="1"/>
    <xf numFmtId="164" fontId="4" fillId="0" borderId="0" xfId="1" applyFont="1" applyBorder="1" applyAlignment="1">
      <alignment horizontal="center" vertical="center"/>
    </xf>
    <xf numFmtId="3" fontId="2" fillId="0" borderId="0" xfId="0" applyNumberFormat="1" applyFont="1" applyBorder="1"/>
    <xf numFmtId="0" fontId="6" fillId="0" borderId="0" xfId="2" applyFont="1" applyFill="1" applyBorder="1" applyAlignment="1">
      <alignment horizontal="center"/>
    </xf>
    <xf numFmtId="3" fontId="7" fillId="0" borderId="0" xfId="0" applyNumberFormat="1" applyFont="1" applyBorder="1"/>
    <xf numFmtId="165" fontId="1" fillId="0" borderId="0" xfId="3" applyFont="1" applyAlignment="1">
      <alignment vertical="center"/>
    </xf>
    <xf numFmtId="166" fontId="4" fillId="0" borderId="1" xfId="1" applyNumberFormat="1" applyFont="1" applyBorder="1" applyAlignment="1">
      <alignment horizontal="center" vertical="center"/>
    </xf>
    <xf numFmtId="165" fontId="8" fillId="0" borderId="2" xfId="3" applyFont="1" applyBorder="1" applyAlignment="1">
      <alignment vertical="center" wrapText="1"/>
    </xf>
    <xf numFmtId="168" fontId="2" fillId="0" borderId="2" xfId="4" applyNumberFormat="1" applyFont="1" applyBorder="1" applyAlignment="1">
      <alignment horizontal="right" vertical="center"/>
    </xf>
    <xf numFmtId="165" fontId="8" fillId="0" borderId="0" xfId="3" applyFont="1" applyAlignment="1">
      <alignment vertical="center" wrapText="1"/>
    </xf>
    <xf numFmtId="168" fontId="2" fillId="0" borderId="0" xfId="3" applyNumberFormat="1" applyFont="1" applyFill="1" applyAlignment="1">
      <alignment horizontal="right" vertical="center"/>
    </xf>
    <xf numFmtId="3" fontId="2" fillId="0" borderId="0" xfId="3" applyNumberFormat="1" applyFont="1" applyFill="1" applyAlignment="1">
      <alignment horizontal="right" vertical="center"/>
    </xf>
    <xf numFmtId="165" fontId="1" fillId="0" borderId="0" xfId="3" applyFont="1" applyBorder="1" applyAlignment="1">
      <alignment horizontal="right" vertical="center"/>
    </xf>
    <xf numFmtId="3" fontId="2" fillId="0" borderId="0" xfId="3" applyNumberFormat="1" applyFont="1" applyAlignment="1">
      <alignment horizontal="right" vertical="center"/>
    </xf>
    <xf numFmtId="168" fontId="8" fillId="0" borderId="2" xfId="3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 applyAlignment="1">
      <alignment horizontal="right" vertical="center"/>
    </xf>
    <xf numFmtId="3" fontId="8" fillId="0" borderId="2" xfId="3" applyNumberFormat="1" applyFont="1" applyBorder="1" applyAlignment="1">
      <alignment horizontal="right" vertical="center"/>
    </xf>
    <xf numFmtId="165" fontId="9" fillId="0" borderId="0" xfId="3" applyFont="1" applyAlignment="1">
      <alignment vertical="center" wrapText="1"/>
    </xf>
    <xf numFmtId="165" fontId="2" fillId="0" borderId="0" xfId="3" applyFont="1" applyAlignment="1">
      <alignment vertical="center" wrapText="1"/>
    </xf>
    <xf numFmtId="168" fontId="2" fillId="0" borderId="0" xfId="4" applyNumberFormat="1" applyFont="1" applyFill="1" applyBorder="1" applyAlignment="1">
      <alignment horizontal="right" vertical="center"/>
    </xf>
    <xf numFmtId="168" fontId="2" fillId="0" borderId="0" xfId="4" applyNumberFormat="1" applyFont="1" applyBorder="1" applyAlignment="1">
      <alignment horizontal="right" vertical="center"/>
    </xf>
    <xf numFmtId="3" fontId="8" fillId="0" borderId="0" xfId="3" applyNumberFormat="1" applyFont="1" applyBorder="1" applyAlignment="1">
      <alignment horizontal="right" vertical="center"/>
    </xf>
    <xf numFmtId="165" fontId="2" fillId="0" borderId="0" xfId="3" applyFont="1" applyBorder="1" applyAlignment="1">
      <alignment vertical="center" wrapText="1"/>
    </xf>
    <xf numFmtId="3" fontId="2" fillId="0" borderId="0" xfId="3" applyNumberFormat="1" applyFont="1" applyBorder="1" applyAlignment="1">
      <alignment horizontal="right" vertical="center"/>
    </xf>
    <xf numFmtId="168" fontId="8" fillId="0" borderId="2" xfId="4" applyNumberFormat="1" applyFont="1" applyBorder="1" applyAlignment="1">
      <alignment horizontal="right" vertical="center"/>
    </xf>
    <xf numFmtId="168" fontId="8" fillId="0" borderId="0" xfId="4" applyNumberFormat="1" applyFont="1" applyBorder="1" applyAlignment="1">
      <alignment horizontal="right" vertical="center"/>
    </xf>
    <xf numFmtId="165" fontId="8" fillId="0" borderId="0" xfId="3" applyFont="1" applyBorder="1" applyAlignment="1">
      <alignment vertical="center" wrapText="1"/>
    </xf>
    <xf numFmtId="3" fontId="2" fillId="0" borderId="0" xfId="3" applyNumberFormat="1" applyFont="1" applyFill="1" applyBorder="1" applyAlignment="1">
      <alignment horizontal="right" vertical="center"/>
    </xf>
    <xf numFmtId="168" fontId="2" fillId="0" borderId="0" xfId="0" applyNumberFormat="1" applyFont="1" applyBorder="1"/>
    <xf numFmtId="3" fontId="10" fillId="0" borderId="0" xfId="0" applyNumberFormat="1" applyFont="1" applyBorder="1" applyAlignment="1">
      <alignment horizontal="center"/>
    </xf>
  </cellXfs>
  <cellStyles count="6">
    <cellStyle name="Normale" xfId="0" builtinId="0"/>
    <cellStyle name="Normale 14" xfId="5"/>
    <cellStyle name="Normale 2 2 2" xfId="1"/>
    <cellStyle name="Normale 20 2" xfId="3"/>
    <cellStyle name="Normale 4" xfId="2"/>
    <cellStyle name="Virgola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5"/>
  <sheetViews>
    <sheetView tabSelected="1" workbookViewId="0">
      <selection activeCell="D31" sqref="D31"/>
    </sheetView>
  </sheetViews>
  <sheetFormatPr baseColWidth="10" defaultColWidth="8.83203125" defaultRowHeight="15" x14ac:dyDescent="0"/>
  <cols>
    <col min="1" max="1" width="5.33203125" style="30" bestFit="1" customWidth="1"/>
    <col min="2" max="2" width="45.5" style="1" customWidth="1"/>
    <col min="3" max="3" width="1" style="3" customWidth="1"/>
    <col min="4" max="4" width="15.33203125" style="3" customWidth="1"/>
    <col min="5" max="5" width="1" style="3" customWidth="1"/>
    <col min="6" max="6" width="15.33203125" style="3" customWidth="1"/>
    <col min="7" max="7" width="1" style="3" customWidth="1"/>
    <col min="8" max="8" width="16.83203125" style="3" customWidth="1"/>
    <col min="9" max="9" width="1" style="1" customWidth="1"/>
    <col min="10" max="10" width="16.6640625" style="3" customWidth="1"/>
    <col min="11" max="11" width="1.5" style="1" customWidth="1"/>
    <col min="12" max="12" width="15.33203125" style="1" customWidth="1"/>
    <col min="13" max="13" width="1.6640625" style="1" customWidth="1"/>
    <col min="14" max="14" width="12.33203125" style="1" bestFit="1" customWidth="1"/>
    <col min="15" max="16" width="14.1640625" style="1" bestFit="1" customWidth="1"/>
    <col min="17" max="17" width="8.83203125" style="1"/>
    <col min="18" max="18" width="8.83203125" style="1" customWidth="1"/>
    <col min="19" max="19" width="10.5" style="1" bestFit="1" customWidth="1"/>
    <col min="20" max="23" width="8.83203125" style="1" customWidth="1"/>
    <col min="24" max="16384" width="8.83203125" style="1"/>
  </cols>
  <sheetData>
    <row r="2" spans="1:12" ht="18">
      <c r="A2" s="1"/>
      <c r="B2" s="2" t="s">
        <v>0</v>
      </c>
      <c r="D2" s="4" t="s">
        <v>1</v>
      </c>
      <c r="F2" s="4" t="s">
        <v>1</v>
      </c>
      <c r="G2" s="5"/>
      <c r="H2" s="4" t="s">
        <v>1</v>
      </c>
      <c r="J2" s="4" t="s">
        <v>1</v>
      </c>
    </row>
    <row r="3" spans="1:12" s="6" customFormat="1" ht="18">
      <c r="D3" s="7">
        <v>43100</v>
      </c>
      <c r="F3" s="7">
        <v>42735</v>
      </c>
      <c r="G3" s="5"/>
      <c r="H3" s="7">
        <v>42369</v>
      </c>
      <c r="I3" s="1"/>
      <c r="J3" s="7">
        <v>42004</v>
      </c>
      <c r="K3" s="1"/>
      <c r="L3" s="1"/>
    </row>
    <row r="4" spans="1:12" s="6" customFormat="1">
      <c r="B4" s="8" t="s">
        <v>2</v>
      </c>
      <c r="D4" s="9">
        <v>3848561</v>
      </c>
      <c r="F4" s="9">
        <v>6354774</v>
      </c>
      <c r="G4" s="3"/>
      <c r="H4" s="9">
        <v>7524463</v>
      </c>
      <c r="I4" s="1"/>
      <c r="J4" s="9">
        <v>615038</v>
      </c>
      <c r="K4" s="1"/>
      <c r="L4" s="1"/>
    </row>
    <row r="5" spans="1:12" s="6" customFormat="1">
      <c r="B5" s="10" t="s">
        <v>3</v>
      </c>
      <c r="D5" s="11"/>
      <c r="F5" s="12"/>
      <c r="G5" s="13"/>
      <c r="H5" s="14"/>
      <c r="J5" s="14"/>
      <c r="K5" s="1"/>
      <c r="L5" s="1"/>
    </row>
    <row r="6" spans="1:12" s="6" customFormat="1">
      <c r="B6" s="8" t="s">
        <v>4</v>
      </c>
      <c r="D6" s="15">
        <v>1479378.85</v>
      </c>
      <c r="F6" s="16">
        <v>2802787.5699999989</v>
      </c>
      <c r="G6" s="13"/>
      <c r="H6" s="17">
        <v>7085583</v>
      </c>
      <c r="J6" s="17">
        <v>6473288</v>
      </c>
      <c r="K6" s="1"/>
      <c r="L6" s="1"/>
    </row>
    <row r="7" spans="1:12" s="6" customFormat="1" ht="30">
      <c r="B7" s="18" t="s">
        <v>5</v>
      </c>
      <c r="D7" s="11"/>
      <c r="F7" s="12"/>
      <c r="G7" s="13"/>
      <c r="H7" s="14"/>
      <c r="J7" s="14"/>
      <c r="K7" s="1"/>
      <c r="L7" s="1"/>
    </row>
    <row r="8" spans="1:12" s="6" customFormat="1">
      <c r="B8" s="19" t="s">
        <v>6</v>
      </c>
      <c r="D8" s="20">
        <v>4117638.51</v>
      </c>
      <c r="F8" s="20">
        <v>3322958.4999999986</v>
      </c>
      <c r="G8" s="13"/>
      <c r="H8" s="21">
        <v>2946318</v>
      </c>
      <c r="J8" s="21">
        <v>4214009</v>
      </c>
      <c r="K8" s="1"/>
      <c r="L8" s="1"/>
    </row>
    <row r="9" spans="1:12" s="6" customFormat="1">
      <c r="B9" s="19" t="s">
        <v>7</v>
      </c>
      <c r="D9" s="20">
        <v>78514.509999999995</v>
      </c>
      <c r="F9" s="20">
        <v>64491.62000000001</v>
      </c>
      <c r="G9" s="21"/>
      <c r="H9" s="21">
        <v>19806</v>
      </c>
      <c r="J9" s="21">
        <v>49672</v>
      </c>
      <c r="K9" s="1"/>
      <c r="L9" s="1"/>
    </row>
    <row r="10" spans="1:12" s="6" customFormat="1">
      <c r="B10" s="19" t="s">
        <v>8</v>
      </c>
      <c r="D10" s="20">
        <v>-238265.49</v>
      </c>
      <c r="F10" s="20">
        <v>566274.99000000022</v>
      </c>
      <c r="G10" s="21"/>
      <c r="H10" s="21">
        <v>1813323</v>
      </c>
      <c r="J10" s="21"/>
      <c r="K10" s="1"/>
      <c r="L10" s="1"/>
    </row>
    <row r="11" spans="1:12" s="6" customFormat="1">
      <c r="B11" s="19" t="s">
        <v>9</v>
      </c>
      <c r="D11" s="20">
        <v>0</v>
      </c>
      <c r="F11" s="20">
        <v>26168.29</v>
      </c>
      <c r="G11" s="21"/>
      <c r="H11" s="21">
        <v>5413</v>
      </c>
      <c r="J11" s="21">
        <v>-27957</v>
      </c>
      <c r="K11" s="1"/>
      <c r="L11" s="1"/>
    </row>
    <row r="12" spans="1:12" s="6" customFormat="1">
      <c r="B12" s="8" t="s">
        <v>10</v>
      </c>
      <c r="D12" s="15">
        <f>SUM(D6:D11)</f>
        <v>5437266.379999999</v>
      </c>
      <c r="F12" s="16">
        <f>SUM(F6:F11)</f>
        <v>6782680.9699999979</v>
      </c>
      <c r="G12" s="22"/>
      <c r="H12" s="17">
        <f>SUM(H6:H11)</f>
        <v>11870443</v>
      </c>
      <c r="J12" s="17">
        <f t="shared" ref="J12" si="0">SUM(J6:J11)</f>
        <v>10709012</v>
      </c>
      <c r="K12" s="1"/>
      <c r="L12" s="1"/>
    </row>
    <row r="13" spans="1:12" s="6" customFormat="1">
      <c r="B13" s="23" t="s">
        <v>11</v>
      </c>
      <c r="D13" s="20">
        <v>-40882</v>
      </c>
      <c r="F13" s="20">
        <v>-33301.650000000009</v>
      </c>
      <c r="G13" s="21"/>
      <c r="H13" s="21">
        <v>-36684</v>
      </c>
      <c r="J13" s="21">
        <v>-42220</v>
      </c>
      <c r="K13" s="1"/>
      <c r="L13" s="1"/>
    </row>
    <row r="14" spans="1:12" s="6" customFormat="1">
      <c r="B14" s="19" t="s">
        <v>12</v>
      </c>
      <c r="D14" s="20">
        <v>4183995.45</v>
      </c>
      <c r="F14" s="20">
        <v>-613581.79999999888</v>
      </c>
      <c r="G14" s="21"/>
      <c r="H14" s="21">
        <v>-2995017</v>
      </c>
      <c r="J14" s="21">
        <v>-9192617</v>
      </c>
      <c r="K14" s="1"/>
      <c r="L14" s="1"/>
    </row>
    <row r="15" spans="1:12" s="6" customFormat="1">
      <c r="B15" s="19" t="s">
        <v>13</v>
      </c>
      <c r="D15" s="20">
        <v>144227</v>
      </c>
      <c r="F15" s="20">
        <v>-490141.06</v>
      </c>
      <c r="G15" s="21"/>
      <c r="H15" s="21">
        <v>24693</v>
      </c>
      <c r="J15" s="21">
        <v>-51285</v>
      </c>
      <c r="K15" s="1"/>
      <c r="L15" s="1"/>
    </row>
    <row r="16" spans="1:12" s="6" customFormat="1">
      <c r="B16" s="19" t="s">
        <v>14</v>
      </c>
      <c r="D16" s="20">
        <v>540426</v>
      </c>
      <c r="F16" s="20">
        <v>370658.91999999993</v>
      </c>
      <c r="G16" s="21"/>
      <c r="H16" s="21">
        <v>-700512</v>
      </c>
      <c r="J16" s="21">
        <v>145016</v>
      </c>
      <c r="K16" s="1"/>
      <c r="L16" s="1"/>
    </row>
    <row r="17" spans="2:12" s="6" customFormat="1">
      <c r="B17" s="19" t="s">
        <v>15</v>
      </c>
      <c r="D17" s="20">
        <v>365392</v>
      </c>
      <c r="F17" s="20">
        <v>622271.72999999952</v>
      </c>
      <c r="G17" s="21"/>
      <c r="H17" s="21">
        <v>-1692054</v>
      </c>
      <c r="J17" s="21">
        <v>4420693</v>
      </c>
      <c r="K17" s="1"/>
      <c r="L17" s="1"/>
    </row>
    <row r="18" spans="2:12" s="6" customFormat="1">
      <c r="B18" s="19" t="s">
        <v>16</v>
      </c>
      <c r="D18" s="20">
        <v>4096</v>
      </c>
      <c r="F18" s="20">
        <v>-164051.84999999998</v>
      </c>
      <c r="G18" s="21"/>
      <c r="H18" s="21">
        <v>-904834</v>
      </c>
      <c r="J18" s="21">
        <v>2758030</v>
      </c>
      <c r="K18" s="1"/>
      <c r="L18" s="1"/>
    </row>
    <row r="19" spans="2:12" s="6" customFormat="1">
      <c r="B19" s="19" t="s">
        <v>17</v>
      </c>
      <c r="D19" s="20">
        <v>106675</v>
      </c>
      <c r="F19" s="20">
        <v>24111.5</v>
      </c>
      <c r="G19" s="21"/>
      <c r="H19" s="21">
        <v>53271</v>
      </c>
      <c r="J19" s="21">
        <v>-500000</v>
      </c>
      <c r="K19" s="1"/>
      <c r="L19" s="1"/>
    </row>
    <row r="20" spans="2:12" s="6" customFormat="1" ht="30">
      <c r="B20" s="8" t="s">
        <v>18</v>
      </c>
      <c r="D20" s="16">
        <f>SUM(D12:D19)</f>
        <v>10741195.829999998</v>
      </c>
      <c r="F20" s="16">
        <f>SUM(F12:F19)</f>
        <v>6498646.7599999988</v>
      </c>
      <c r="G20" s="22"/>
      <c r="H20" s="17">
        <f>SUM(H12:H19)</f>
        <v>5619306</v>
      </c>
      <c r="J20" s="17">
        <f t="shared" ref="J20" si="1">SUM(J12:J19)</f>
        <v>8246629</v>
      </c>
      <c r="K20" s="1"/>
      <c r="L20" s="1"/>
    </row>
    <row r="21" spans="2:12" s="6" customFormat="1">
      <c r="B21" s="10" t="s">
        <v>19</v>
      </c>
      <c r="D21" s="12"/>
      <c r="F21" s="12"/>
      <c r="G21" s="24"/>
      <c r="H21" s="14"/>
      <c r="J21" s="14"/>
      <c r="K21" s="1"/>
      <c r="L21" s="1"/>
    </row>
    <row r="22" spans="2:12" s="6" customFormat="1">
      <c r="B22" s="19" t="s">
        <v>20</v>
      </c>
      <c r="D22" s="21">
        <v>-7165314</v>
      </c>
      <c r="F22" s="21">
        <v>-7026470.7200000007</v>
      </c>
      <c r="G22" s="21"/>
      <c r="H22" s="21">
        <v>-4929878</v>
      </c>
      <c r="J22" s="21">
        <v>-7532969</v>
      </c>
      <c r="K22" s="1"/>
      <c r="L22" s="1"/>
    </row>
    <row r="23" spans="2:12" s="6" customFormat="1">
      <c r="B23" s="19" t="s">
        <v>21</v>
      </c>
      <c r="D23" s="21">
        <v>-9123</v>
      </c>
      <c r="F23" s="21">
        <v>-1960.0900000000038</v>
      </c>
      <c r="G23" s="21"/>
      <c r="H23" s="21">
        <v>-56279</v>
      </c>
      <c r="J23" s="21">
        <v>-18778</v>
      </c>
      <c r="K23" s="1"/>
      <c r="L23" s="1"/>
    </row>
    <row r="24" spans="2:12" s="6" customFormat="1">
      <c r="B24" s="19" t="s">
        <v>22</v>
      </c>
      <c r="D24" s="21">
        <v>-97</v>
      </c>
      <c r="F24" s="21">
        <v>3158.1000000000004</v>
      </c>
      <c r="G24" s="21"/>
      <c r="H24" s="21">
        <v>-2838</v>
      </c>
      <c r="J24" s="21">
        <v>-2330</v>
      </c>
      <c r="K24" s="1"/>
      <c r="L24" s="1"/>
    </row>
    <row r="25" spans="2:12" s="6" customFormat="1" ht="30">
      <c r="B25" s="8" t="s">
        <v>23</v>
      </c>
      <c r="D25" s="25">
        <f>SUM(D22:D24)</f>
        <v>-7174534</v>
      </c>
      <c r="F25" s="25">
        <f>SUM(F22:F24)</f>
        <v>-7025272.7100000009</v>
      </c>
      <c r="G25" s="26"/>
      <c r="H25" s="25">
        <f>SUM(H22:H24)</f>
        <v>-4988995</v>
      </c>
      <c r="J25" s="25">
        <f t="shared" ref="J25" si="2">SUM(J22:J24)</f>
        <v>-7554077</v>
      </c>
      <c r="K25" s="1"/>
      <c r="L25" s="1"/>
    </row>
    <row r="26" spans="2:12" s="6" customFormat="1">
      <c r="B26" s="27" t="s">
        <v>24</v>
      </c>
      <c r="D26" s="28"/>
      <c r="F26" s="28"/>
      <c r="G26" s="21"/>
      <c r="H26" s="24"/>
      <c r="J26" s="24"/>
      <c r="K26" s="1"/>
      <c r="L26" s="1"/>
    </row>
    <row r="27" spans="2:12" s="6" customFormat="1">
      <c r="B27" s="19" t="s">
        <v>25</v>
      </c>
      <c r="D27" s="21">
        <v>-18765.34</v>
      </c>
      <c r="F27" s="21">
        <v>-180270</v>
      </c>
      <c r="G27" s="21"/>
      <c r="H27" s="21"/>
      <c r="J27" s="21">
        <v>6516873</v>
      </c>
      <c r="K27" s="1"/>
      <c r="L27" s="1"/>
    </row>
    <row r="28" spans="2:12" s="6" customFormat="1">
      <c r="B28" s="19" t="s">
        <v>26</v>
      </c>
      <c r="D28" s="21">
        <v>-1177569</v>
      </c>
      <c r="F28" s="21">
        <v>-1799318</v>
      </c>
      <c r="G28" s="21"/>
      <c r="H28" s="21">
        <v>-1800000</v>
      </c>
      <c r="J28" s="21"/>
      <c r="K28" s="1"/>
      <c r="L28" s="1"/>
    </row>
    <row r="29" spans="2:12" s="6" customFormat="1">
      <c r="B29" s="19" t="s">
        <v>27</v>
      </c>
      <c r="D29" s="21"/>
      <c r="F29" s="21"/>
      <c r="G29" s="21"/>
      <c r="H29" s="21"/>
      <c r="J29" s="21"/>
      <c r="K29" s="1"/>
      <c r="L29" s="1"/>
    </row>
    <row r="30" spans="2:12" s="6" customFormat="1">
      <c r="B30" s="19" t="s">
        <v>28</v>
      </c>
      <c r="D30" s="21"/>
      <c r="F30" s="21"/>
      <c r="G30" s="21"/>
      <c r="H30" s="21"/>
      <c r="J30" s="21">
        <v>-300000</v>
      </c>
      <c r="K30" s="1"/>
      <c r="L30" s="1"/>
    </row>
    <row r="31" spans="2:12" s="6" customFormat="1" ht="30">
      <c r="B31" s="8" t="s">
        <v>29</v>
      </c>
      <c r="D31" s="25">
        <f>SUM(D27:D30)</f>
        <v>-1196334.3400000001</v>
      </c>
      <c r="F31" s="25">
        <f>SUM(F27:F30)</f>
        <v>-1979588</v>
      </c>
      <c r="G31" s="26"/>
      <c r="H31" s="25">
        <f>SUM(H27:H30)</f>
        <v>-1800000</v>
      </c>
      <c r="J31" s="25">
        <f t="shared" ref="J31" si="3">SUM(J27:J30)</f>
        <v>6216873</v>
      </c>
      <c r="K31" s="1"/>
      <c r="L31" s="1"/>
    </row>
    <row r="32" spans="2:12" s="6" customFormat="1">
      <c r="B32" s="19"/>
      <c r="D32" s="12"/>
      <c r="F32" s="12"/>
      <c r="G32" s="24"/>
      <c r="H32" s="14"/>
      <c r="J32" s="14"/>
      <c r="K32" s="1"/>
      <c r="L32" s="1"/>
    </row>
    <row r="33" spans="2:12" s="6" customFormat="1" ht="30">
      <c r="B33" s="8" t="s">
        <v>30</v>
      </c>
      <c r="D33" s="9">
        <f>+D31+D25+D20</f>
        <v>2370327.4899999984</v>
      </c>
      <c r="F33" s="9">
        <f>+F31+F25+F20</f>
        <v>-2506213.950000002</v>
      </c>
      <c r="G33" s="21"/>
      <c r="H33" s="9">
        <f>+H31+H25+H20</f>
        <v>-1169689</v>
      </c>
      <c r="J33" s="9">
        <f t="shared" ref="J33" si="4">+J31+J25+J20</f>
        <v>6909425</v>
      </c>
      <c r="K33" s="1"/>
      <c r="L33" s="1"/>
    </row>
    <row r="34" spans="2:12" s="6" customFormat="1">
      <c r="B34" s="19"/>
      <c r="D34" s="9"/>
      <c r="F34" s="9"/>
      <c r="G34" s="21"/>
      <c r="H34" s="9"/>
      <c r="J34" s="9"/>
      <c r="K34" s="1"/>
      <c r="L34" s="1"/>
    </row>
    <row r="35" spans="2:12" s="6" customFormat="1">
      <c r="B35" s="8" t="s">
        <v>31</v>
      </c>
      <c r="D35" s="25">
        <f>+D4+D33+0.81</f>
        <v>6218889.299999998</v>
      </c>
      <c r="F35" s="25">
        <f>+F4+F33+0.81</f>
        <v>3848560.859999998</v>
      </c>
      <c r="G35" s="26"/>
      <c r="H35" s="25">
        <f>+H4+H33</f>
        <v>6354774</v>
      </c>
      <c r="J35" s="25">
        <f t="shared" ref="J35" si="5">+J4+J33</f>
        <v>7524463</v>
      </c>
      <c r="K35" s="1"/>
      <c r="L35" s="1"/>
    </row>
    <row r="36" spans="2:12">
      <c r="J36" s="29"/>
    </row>
    <row r="120" spans="1:9" s="3" customFormat="1">
      <c r="A120" s="30"/>
      <c r="B120" s="1" t="s">
        <v>32</v>
      </c>
      <c r="I120" s="1"/>
    </row>
    <row r="137" spans="1:10">
      <c r="A137" s="1"/>
      <c r="C137" s="1"/>
      <c r="D137" s="1"/>
      <c r="E137" s="1"/>
      <c r="F137" s="1"/>
      <c r="G137" s="1"/>
      <c r="H137" s="1"/>
      <c r="J137" s="1"/>
    </row>
    <row r="138" spans="1:10">
      <c r="A138" s="1"/>
      <c r="C138" s="1"/>
      <c r="D138" s="1"/>
      <c r="E138" s="1"/>
      <c r="F138" s="1"/>
      <c r="G138" s="1"/>
      <c r="H138" s="1"/>
      <c r="J138" s="1"/>
    </row>
    <row r="139" spans="1:10">
      <c r="A139" s="1"/>
      <c r="C139" s="1"/>
      <c r="D139" s="1"/>
      <c r="E139" s="1"/>
      <c r="F139" s="1"/>
      <c r="G139" s="1"/>
      <c r="H139" s="1"/>
      <c r="J139" s="1"/>
    </row>
    <row r="140" spans="1:10">
      <c r="A140" s="1"/>
      <c r="C140" s="1"/>
      <c r="D140" s="1"/>
      <c r="E140" s="1"/>
      <c r="F140" s="1"/>
      <c r="G140" s="1"/>
      <c r="H140" s="1"/>
      <c r="J140" s="1"/>
    </row>
    <row r="141" spans="1:10">
      <c r="A141" s="1"/>
      <c r="C141" s="1"/>
      <c r="D141" s="1"/>
      <c r="E141" s="1"/>
      <c r="F141" s="1"/>
      <c r="G141" s="1"/>
      <c r="H141" s="1"/>
      <c r="J141" s="1"/>
    </row>
    <row r="142" spans="1:10">
      <c r="A142" s="1"/>
      <c r="C142" s="1"/>
      <c r="D142" s="1"/>
      <c r="E142" s="1"/>
      <c r="F142" s="1"/>
      <c r="G142" s="1"/>
      <c r="H142" s="1"/>
      <c r="J142" s="1"/>
    </row>
    <row r="143" spans="1:10">
      <c r="A143" s="1"/>
      <c r="C143" s="1"/>
      <c r="D143" s="1"/>
      <c r="E143" s="1"/>
      <c r="F143" s="1"/>
      <c r="G143" s="1"/>
      <c r="H143" s="1"/>
      <c r="J143" s="1"/>
    </row>
    <row r="144" spans="1:10">
      <c r="A144" s="1"/>
      <c r="C144" s="1"/>
      <c r="D144" s="1"/>
      <c r="E144" s="1"/>
      <c r="F144" s="1"/>
      <c r="G144" s="1"/>
      <c r="H144" s="1"/>
      <c r="J144" s="1"/>
    </row>
    <row r="145" spans="1:10">
      <c r="A145" s="1"/>
      <c r="C145" s="1"/>
      <c r="D145" s="1"/>
      <c r="E145" s="1"/>
      <c r="F145" s="1"/>
      <c r="G145" s="1"/>
      <c r="H145" s="1"/>
      <c r="J145" s="1"/>
    </row>
    <row r="146" spans="1:10">
      <c r="A146" s="1"/>
      <c r="C146" s="1"/>
      <c r="D146" s="1"/>
      <c r="E146" s="1"/>
      <c r="F146" s="1"/>
      <c r="G146" s="1"/>
      <c r="H146" s="1"/>
      <c r="J146" s="1"/>
    </row>
    <row r="147" spans="1:10">
      <c r="A147" s="1"/>
      <c r="C147" s="1"/>
      <c r="D147" s="1"/>
      <c r="E147" s="1"/>
      <c r="F147" s="1"/>
      <c r="G147" s="1"/>
      <c r="H147" s="1"/>
      <c r="J147" s="1"/>
    </row>
    <row r="148" spans="1:10">
      <c r="A148" s="1"/>
      <c r="C148" s="1"/>
      <c r="D148" s="1"/>
      <c r="E148" s="1"/>
      <c r="F148" s="1"/>
      <c r="G148" s="1"/>
      <c r="H148" s="1"/>
      <c r="J148" s="1"/>
    </row>
    <row r="149" spans="1:10">
      <c r="A149" s="1"/>
      <c r="C149" s="1"/>
      <c r="D149" s="1"/>
      <c r="E149" s="1"/>
      <c r="F149" s="1"/>
      <c r="G149" s="1"/>
      <c r="H149" s="1"/>
      <c r="J149" s="1"/>
    </row>
    <row r="150" spans="1:10">
      <c r="A150" s="1"/>
      <c r="C150" s="1"/>
      <c r="D150" s="1"/>
      <c r="E150" s="1"/>
      <c r="F150" s="1"/>
      <c r="G150" s="1"/>
      <c r="H150" s="1"/>
      <c r="J150" s="1"/>
    </row>
    <row r="151" spans="1:10">
      <c r="A151" s="1"/>
      <c r="C151" s="1"/>
      <c r="D151" s="1"/>
      <c r="E151" s="1"/>
      <c r="F151" s="1"/>
      <c r="G151" s="1"/>
      <c r="H151" s="1"/>
      <c r="J151" s="1"/>
    </row>
    <row r="152" spans="1:10">
      <c r="A152" s="1"/>
      <c r="C152" s="1"/>
      <c r="D152" s="1"/>
      <c r="E152" s="1"/>
      <c r="F152" s="1"/>
      <c r="G152" s="1"/>
      <c r="H152" s="1"/>
      <c r="J152" s="1"/>
    </row>
    <row r="153" spans="1:10">
      <c r="A153" s="1"/>
      <c r="C153" s="1"/>
      <c r="D153" s="1"/>
      <c r="E153" s="1"/>
      <c r="F153" s="1"/>
      <c r="G153" s="1"/>
      <c r="H153" s="1"/>
      <c r="J153" s="1"/>
    </row>
    <row r="154" spans="1:10">
      <c r="A154" s="1"/>
      <c r="C154" s="1"/>
      <c r="D154" s="1"/>
      <c r="E154" s="1"/>
      <c r="F154" s="1"/>
      <c r="G154" s="1"/>
      <c r="H154" s="1"/>
      <c r="J154" s="1"/>
    </row>
    <row r="155" spans="1:10">
      <c r="A155" s="1"/>
      <c r="C155" s="1"/>
      <c r="D155" s="1"/>
      <c r="E155" s="1"/>
      <c r="F155" s="1"/>
      <c r="G155" s="1"/>
      <c r="H155" s="1"/>
      <c r="J155" s="1"/>
    </row>
    <row r="156" spans="1:10">
      <c r="A156" s="1"/>
      <c r="C156" s="1"/>
      <c r="D156" s="1"/>
      <c r="E156" s="1"/>
      <c r="F156" s="1"/>
      <c r="G156" s="1"/>
      <c r="H156" s="1"/>
      <c r="J156" s="1"/>
    </row>
    <row r="157" spans="1:10">
      <c r="A157" s="1"/>
      <c r="C157" s="1"/>
      <c r="D157" s="1"/>
      <c r="E157" s="1"/>
      <c r="F157" s="1"/>
      <c r="G157" s="1"/>
      <c r="H157" s="1"/>
      <c r="J157" s="1"/>
    </row>
    <row r="158" spans="1:10">
      <c r="A158" s="1"/>
      <c r="C158" s="1"/>
      <c r="D158" s="1"/>
      <c r="E158" s="1"/>
      <c r="F158" s="1"/>
      <c r="G158" s="1"/>
      <c r="H158" s="1"/>
      <c r="J158" s="1"/>
    </row>
    <row r="159" spans="1:10">
      <c r="A159" s="1"/>
      <c r="C159" s="1"/>
      <c r="D159" s="1"/>
      <c r="E159" s="1"/>
      <c r="F159" s="1"/>
      <c r="G159" s="1"/>
      <c r="H159" s="1"/>
      <c r="J159" s="1"/>
    </row>
    <row r="160" spans="1:10">
      <c r="A160" s="1"/>
      <c r="C160" s="1"/>
      <c r="D160" s="1"/>
      <c r="E160" s="1"/>
      <c r="F160" s="1"/>
      <c r="G160" s="1"/>
      <c r="H160" s="1"/>
      <c r="J160" s="1"/>
    </row>
    <row r="161" spans="1:10">
      <c r="A161" s="1"/>
      <c r="C161" s="1"/>
      <c r="D161" s="1"/>
      <c r="E161" s="1"/>
      <c r="F161" s="1"/>
      <c r="G161" s="1"/>
      <c r="H161" s="1"/>
      <c r="J161" s="1"/>
    </row>
    <row r="162" spans="1:10">
      <c r="A162" s="1"/>
      <c r="C162" s="1"/>
      <c r="D162" s="1"/>
      <c r="E162" s="1"/>
      <c r="F162" s="1"/>
      <c r="G162" s="1"/>
      <c r="H162" s="1"/>
      <c r="J162" s="1"/>
    </row>
    <row r="163" spans="1:10">
      <c r="A163" s="1"/>
      <c r="C163" s="1"/>
      <c r="D163" s="1"/>
      <c r="E163" s="1"/>
      <c r="F163" s="1"/>
      <c r="G163" s="1"/>
      <c r="H163" s="1"/>
      <c r="J163" s="1"/>
    </row>
    <row r="164" spans="1:10">
      <c r="A164" s="1"/>
      <c r="C164" s="1"/>
      <c r="D164" s="1"/>
      <c r="E164" s="1"/>
      <c r="F164" s="1"/>
      <c r="G164" s="1"/>
      <c r="H164" s="1"/>
      <c r="J164" s="1"/>
    </row>
    <row r="165" spans="1:10">
      <c r="A165" s="1"/>
      <c r="C165" s="1"/>
      <c r="D165" s="1"/>
      <c r="E165" s="1"/>
      <c r="F165" s="1"/>
      <c r="G165" s="1"/>
      <c r="H165" s="1"/>
      <c r="J165" s="1"/>
    </row>
    <row r="166" spans="1:10">
      <c r="A166" s="1"/>
      <c r="C166" s="1"/>
      <c r="D166" s="1"/>
      <c r="E166" s="1"/>
      <c r="F166" s="1"/>
      <c r="G166" s="1"/>
      <c r="H166" s="1"/>
      <c r="J166" s="1"/>
    </row>
    <row r="167" spans="1:10">
      <c r="A167" s="1"/>
      <c r="C167" s="1"/>
      <c r="D167" s="1"/>
      <c r="E167" s="1"/>
      <c r="F167" s="1"/>
      <c r="G167" s="1"/>
      <c r="H167" s="1"/>
      <c r="J167" s="1"/>
    </row>
    <row r="168" spans="1:10">
      <c r="A168" s="1"/>
      <c r="C168" s="1"/>
      <c r="D168" s="1"/>
      <c r="E168" s="1"/>
      <c r="F168" s="1"/>
      <c r="G168" s="1"/>
      <c r="H168" s="1"/>
      <c r="J168" s="1"/>
    </row>
    <row r="169" spans="1:10">
      <c r="A169" s="1"/>
      <c r="C169" s="1"/>
      <c r="D169" s="1"/>
      <c r="E169" s="1"/>
      <c r="F169" s="1"/>
      <c r="G169" s="1"/>
      <c r="H169" s="1"/>
      <c r="J169" s="1"/>
    </row>
    <row r="170" spans="1:10">
      <c r="A170" s="1"/>
      <c r="C170" s="1"/>
      <c r="D170" s="1"/>
      <c r="E170" s="1"/>
      <c r="F170" s="1"/>
      <c r="G170" s="1"/>
      <c r="H170" s="1"/>
      <c r="J170" s="1"/>
    </row>
    <row r="171" spans="1:10">
      <c r="A171" s="1"/>
      <c r="C171" s="1"/>
      <c r="D171" s="1"/>
      <c r="E171" s="1"/>
      <c r="F171" s="1"/>
      <c r="G171" s="1"/>
      <c r="H171" s="1"/>
      <c r="J171" s="1"/>
    </row>
    <row r="172" spans="1:10">
      <c r="A172" s="1"/>
      <c r="C172" s="1"/>
      <c r="D172" s="1"/>
      <c r="E172" s="1"/>
      <c r="F172" s="1"/>
      <c r="G172" s="1"/>
      <c r="H172" s="1"/>
      <c r="J172" s="1"/>
    </row>
    <row r="173" spans="1:10">
      <c r="A173" s="1"/>
      <c r="C173" s="1"/>
      <c r="D173" s="1"/>
      <c r="E173" s="1"/>
      <c r="F173" s="1"/>
      <c r="G173" s="1"/>
      <c r="H173" s="1"/>
      <c r="J173" s="1"/>
    </row>
    <row r="174" spans="1:10">
      <c r="A174" s="1"/>
      <c r="C174" s="1"/>
      <c r="D174" s="1"/>
      <c r="E174" s="1"/>
      <c r="F174" s="1"/>
      <c r="G174" s="1"/>
      <c r="H174" s="1"/>
      <c r="J174" s="1"/>
    </row>
    <row r="175" spans="1:10">
      <c r="A175" s="1"/>
      <c r="C175" s="1"/>
      <c r="D175" s="1"/>
      <c r="E175" s="1"/>
      <c r="F175" s="1"/>
      <c r="G175" s="1"/>
      <c r="H175" s="1"/>
      <c r="J175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BILANCIO RENDICONTO 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enrico locatelli</cp:lastModifiedBy>
  <dcterms:created xsi:type="dcterms:W3CDTF">2018-09-20T10:11:19Z</dcterms:created>
  <dcterms:modified xsi:type="dcterms:W3CDTF">2018-09-20T10:11:48Z</dcterms:modified>
</cp:coreProperties>
</file>