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560" yWindow="560" windowWidth="25040" windowHeight="17820" tabRatio="500"/>
  </bookViews>
  <sheets>
    <sheet name="PROSPETTO BILANCIO C.ECONOMICO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9" i="1" l="1"/>
  <c r="N158" i="1"/>
  <c r="N157" i="1"/>
  <c r="N156" i="1"/>
  <c r="N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J11" i="1"/>
  <c r="J12" i="1"/>
  <c r="J22" i="1"/>
  <c r="J24" i="1"/>
  <c r="J26" i="1"/>
  <c r="H11" i="1"/>
  <c r="H12" i="1"/>
  <c r="H22" i="1"/>
  <c r="H24" i="1"/>
  <c r="H26" i="1"/>
  <c r="F11" i="1"/>
  <c r="F14" i="1"/>
  <c r="F12" i="1"/>
  <c r="F22" i="1"/>
  <c r="F24" i="1"/>
  <c r="F26" i="1"/>
  <c r="D11" i="1"/>
  <c r="D14" i="1"/>
  <c r="D12" i="1"/>
  <c r="D22" i="1"/>
  <c r="D24" i="1"/>
  <c r="D26" i="1"/>
  <c r="H20" i="1"/>
  <c r="F20" i="1"/>
</calcChain>
</file>

<file path=xl/sharedStrings.xml><?xml version="1.0" encoding="utf-8"?>
<sst xmlns="http://schemas.openxmlformats.org/spreadsheetml/2006/main" count="29" uniqueCount="26">
  <si>
    <t>NOTORIOUS PICTURES S.p.A.</t>
  </si>
  <si>
    <t xml:space="preserve">Conto Economico </t>
  </si>
  <si>
    <t xml:space="preserve">Bilancio </t>
  </si>
  <si>
    <t>2017</t>
  </si>
  <si>
    <t>2016</t>
  </si>
  <si>
    <t>2015</t>
  </si>
  <si>
    <t>Ricavi delle vendite e delle prestazioni</t>
  </si>
  <si>
    <t>Altri Ricavi e proventi</t>
  </si>
  <si>
    <t xml:space="preserve">Variazione rimanenze prodotti finiti </t>
  </si>
  <si>
    <t>Totale Ricavi delle vendite e prestazioni, altri ricavi e proventi</t>
  </si>
  <si>
    <t>Costi Operativi</t>
  </si>
  <si>
    <t xml:space="preserve">Costi per materie prime, sussidiarie, di consumo e merci </t>
  </si>
  <si>
    <t xml:space="preserve">Costi per servizi </t>
  </si>
  <si>
    <t>Godimento beni di terzi</t>
  </si>
  <si>
    <t>Costo del Personale</t>
  </si>
  <si>
    <t xml:space="preserve">Oneri e Proventi diversi  </t>
  </si>
  <si>
    <t>Amm.to Attività Immateriali</t>
  </si>
  <si>
    <t>Amm.to Attività Materiali</t>
  </si>
  <si>
    <t>Accantonamento svalutazioni crediti</t>
  </si>
  <si>
    <t>Altri Accantonamenti per rischi</t>
  </si>
  <si>
    <t>Risultato Operativo</t>
  </si>
  <si>
    <t>Proventi e Oneri Finanziari</t>
  </si>
  <si>
    <t>Risultato prima delle imposte</t>
  </si>
  <si>
    <t xml:space="preserve">Imposte sul reddito </t>
  </si>
  <si>
    <t xml:space="preserve">Risultato Netto </t>
  </si>
  <si>
    <t>RICAVI PER COMPETENZA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</si>
</sst>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_-;\-* #,##0_-;_-* &quot;-&quot;??_-;_-@_-"/>
    <numFmt numFmtId="165" formatCode="#,##0\ ;\(#,##0\);\ \-"/>
    <numFmt numFmtId="166" formatCode="_-[$€-2]\ * #,##0.0000_-;\-[$€-2]\ * #,##0.0000_-;_-[$€-2]\ * &quot;-&quot;??_-"/>
    <numFmt numFmtId="167" formatCode="_-[$€-2]\ * #,##0.00_-;\-[$€-2]\ * #,##0.00_-;_-[$€-2]\ * &quot;-&quot;??_-"/>
    <numFmt numFmtId="168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scheme val="minor"/>
    </font>
    <font>
      <sz val="12"/>
      <name val="Calibri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color indexed="10"/>
      <name val="Calibri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1D1D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6" fontId="7" fillId="0" borderId="0"/>
    <xf numFmtId="167" fontId="7" fillId="0" borderId="0"/>
    <xf numFmtId="168" fontId="7" fillId="0" borderId="0" applyFont="0" applyFill="0" applyBorder="0" applyAlignment="0" applyProtection="0"/>
  </cellStyleXfs>
  <cellXfs count="43">
    <xf numFmtId="0" fontId="0" fillId="0" borderId="0" xfId="0"/>
    <xf numFmtId="3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164" fontId="3" fillId="0" borderId="0" xfId="1" applyNumberFormat="1" applyFont="1" applyBorder="1"/>
    <xf numFmtId="3" fontId="3" fillId="0" borderId="0" xfId="0" applyNumberFormat="1" applyFont="1" applyBorder="1"/>
    <xf numFmtId="0" fontId="5" fillId="2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5" fillId="0" borderId="0" xfId="2" applyFont="1" applyFill="1" applyBorder="1" applyAlignment="1">
      <alignment horizontal="center" vertical="center"/>
    </xf>
    <xf numFmtId="0" fontId="5" fillId="0" borderId="0" xfId="2" quotePrefix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wrapText="1"/>
    </xf>
    <xf numFmtId="14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64" fontId="3" fillId="0" borderId="0" xfId="1" quotePrefix="1" applyNumberFormat="1" applyFont="1" applyFill="1" applyBorder="1" applyAlignment="1">
      <alignment horizontal="center"/>
    </xf>
    <xf numFmtId="164" fontId="3" fillId="0" borderId="0" xfId="1" quotePrefix="1" applyNumberFormat="1" applyFont="1" applyAlignment="1">
      <alignment horizontal="center"/>
    </xf>
    <xf numFmtId="0" fontId="3" fillId="0" borderId="0" xfId="2" applyFont="1" applyBorder="1"/>
    <xf numFmtId="43" fontId="3" fillId="0" borderId="0" xfId="1" quotePrefix="1" applyFont="1" applyFill="1" applyBorder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  <xf numFmtId="3" fontId="6" fillId="0" borderId="0" xfId="0" applyNumberFormat="1" applyFont="1" applyBorder="1" applyAlignment="1">
      <alignment horizontal="center"/>
    </xf>
    <xf numFmtId="164" fontId="3" fillId="0" borderId="0" xfId="2" quotePrefix="1" applyNumberFormat="1" applyFont="1" applyFill="1" applyBorder="1" applyAlignment="1">
      <alignment horizontal="center"/>
    </xf>
    <xf numFmtId="43" fontId="3" fillId="0" borderId="0" xfId="1" applyFont="1" applyBorder="1"/>
    <xf numFmtId="0" fontId="3" fillId="0" borderId="0" xfId="2" applyFont="1" applyAlignment="1">
      <alignment wrapText="1"/>
    </xf>
    <xf numFmtId="165" fontId="3" fillId="0" borderId="0" xfId="0" applyNumberFormat="1" applyFont="1" applyBorder="1"/>
    <xf numFmtId="164" fontId="3" fillId="0" borderId="0" xfId="2" applyNumberFormat="1" applyFont="1" applyFill="1" applyBorder="1"/>
    <xf numFmtId="164" fontId="3" fillId="0" borderId="0" xfId="1" applyNumberFormat="1" applyFont="1" applyFill="1" applyBorder="1"/>
    <xf numFmtId="3" fontId="3" fillId="0" borderId="0" xfId="2" applyNumberFormat="1" applyFont="1" applyFill="1" applyBorder="1"/>
    <xf numFmtId="165" fontId="3" fillId="0" borderId="2" xfId="1" applyNumberFormat="1" applyFont="1" applyBorder="1"/>
    <xf numFmtId="0" fontId="5" fillId="0" borderId="0" xfId="2" applyFont="1" applyFill="1" applyBorder="1" applyAlignment="1">
      <alignment horizontal="left"/>
    </xf>
    <xf numFmtId="164" fontId="5" fillId="0" borderId="0" xfId="2" quotePrefix="1" applyNumberFormat="1" applyFont="1" applyFill="1" applyBorder="1" applyAlignment="1">
      <alignment horizontal="center"/>
    </xf>
    <xf numFmtId="165" fontId="5" fillId="0" borderId="3" xfId="1" applyNumberFormat="1" applyFont="1" applyFill="1" applyBorder="1"/>
    <xf numFmtId="165" fontId="3" fillId="0" borderId="0" xfId="1" applyNumberFormat="1" applyFont="1" applyFill="1" applyBorder="1"/>
    <xf numFmtId="43" fontId="3" fillId="0" borderId="0" xfId="0" applyNumberFormat="1" applyFont="1" applyBorder="1"/>
    <xf numFmtId="164" fontId="5" fillId="0" borderId="0" xfId="2" applyNumberFormat="1" applyFont="1" applyFill="1" applyBorder="1"/>
    <xf numFmtId="165" fontId="3" fillId="0" borderId="0" xfId="1" applyNumberFormat="1" applyFont="1" applyFill="1"/>
    <xf numFmtId="165" fontId="5" fillId="0" borderId="4" xfId="1" applyNumberFormat="1" applyFont="1" applyFill="1" applyBorder="1"/>
    <xf numFmtId="165" fontId="5" fillId="0" borderId="0" xfId="1" applyNumberFormat="1" applyFont="1" applyFill="1"/>
  </cellXfs>
  <cellStyles count="7">
    <cellStyle name="Normale" xfId="0" builtinId="0"/>
    <cellStyle name="Normale 14" xfId="3"/>
    <cellStyle name="Normale 2 2 2" xfId="4"/>
    <cellStyle name="Normale 20 2" xfId="5"/>
    <cellStyle name="Normale 4" xfId="2"/>
    <cellStyle name="Virgola" xfId="1" builtinId="3"/>
    <cellStyle name="Virgola 2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ont-Mi/Amministrazione/Bilanci/2016/12.16/12.16%20IAS/Documenti%20Finali/Mod.Bil.NP%2031.12.16%20IAS-ITA-07.04.17_FINAL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OIC2"/>
      <sheetName val="Cash flow OIC2 (superata)"/>
      <sheetName val="Formazione riserve "/>
      <sheetName val="azionsti"/>
      <sheetName val="Finanziarie"/>
      <sheetName val="Tabelle "/>
      <sheetName val="Patr.Netto ITAGAAP"/>
      <sheetName val="ITAGAAP SP dettagliato "/>
      <sheetName val="ITAGAAP Stato Patrim"/>
      <sheetName val="sintesi ITAGAAP"/>
      <sheetName val="rendiconto finanziario ITAGAAP"/>
      <sheetName val="NP 2015 Ebit ITAGAAP"/>
      <sheetName val="C.E ITAGAAP"/>
      <sheetName val="TABELLE ITA GAAP"/>
      <sheetName val="dettaglio TABELLE ITAGAAP"/>
      <sheetName val="EFFETTI DLGS 139"/>
      <sheetName val="crediti verso cllienti ita gaap"/>
      <sheetName val="Debiti vs Fornitori"/>
      <sheetName val="PVT Costi Operativi ITAGAAP"/>
      <sheetName val="Bilancio di verifica NP ITAGAAP"/>
      <sheetName val="Bilancio IV Dir NPITAGAAP"/>
      <sheetName val="IRES 2016 GAAP"/>
      <sheetName val="IRAP 2016 GAAP"/>
      <sheetName val="ACE ita"/>
      <sheetName val="imposte anticipate"/>
      <sheetName val="licenze temporanee 2016 ITAGAAP"/>
      <sheetName val="analisi dei ricavi 2016 ITAGAAP"/>
      <sheetName val="Recap Risc.Pass up to 31,12,16"/>
      <sheetName val="Risconti LFG"/>
      <sheetName val="Pvt PAY up to 31.12.16"/>
      <sheetName val="Risc.Pass.PAY up to 31.12.16 "/>
      <sheetName val="Pvt FREE up to 31.12.16"/>
      <sheetName val="Risc.Pass.FREE up to31.12.16"/>
      <sheetName val="Pvt NEW MEDIA up to 31.12.16"/>
      <sheetName val="Risc.Pass.NEWMED up to 31.12.16"/>
      <sheetName val="Recap Risconti Passivi 2015"/>
      <sheetName val="Patr.Netto IAS"/>
      <sheetName val="NP 2015 Ebit IAS"/>
      <sheetName val="IAS SP dettagliato"/>
      <sheetName val="IAS Stato Patrim"/>
      <sheetName val="sintesi IAS"/>
      <sheetName val="SP 2A+1F+2B"/>
      <sheetName val="Prospetti Bilancio IAS "/>
      <sheetName val="rendiconto finanziario IAS"/>
      <sheetName val="C.E IAS "/>
      <sheetName val="Riclassificato 31-12-16 IAS"/>
      <sheetName val="rettifiche conversione IAS 2016"/>
      <sheetName val="rettifiche conversione IAS 2015"/>
      <sheetName val="Situazione Crediti"/>
      <sheetName val="crediti verso cllienti IAS 2016"/>
      <sheetName val="TABELLE IAS"/>
      <sheetName val="dettaglio TABELLE IAS"/>
      <sheetName val="PVT Talentia "/>
      <sheetName val="Bilancio di verifica NP IAS"/>
      <sheetName val="Bilancio IV Dir NP IAS"/>
      <sheetName val="IRES 2016 IAS"/>
      <sheetName val="IRAP 2016 IAS"/>
      <sheetName val="SIntesi Storica Bilanci"/>
      <sheetName val="PVT COSTI OPERATIVI"/>
      <sheetName val="NP 12,16-24.03.17"/>
      <sheetName val="licenze temporanee 2016 IAS"/>
      <sheetName val="RIC.YTD_12-16"/>
      <sheetName val="Library  RICAVI 2013-2016"/>
      <sheetName val="Forecast I° Sfrutt."/>
      <sheetName val="INDACO A.- B."/>
      <sheetName val="LIBRARY C."/>
      <sheetName val="INDACO D."/>
      <sheetName val="GAUMONT- Freeway G.12"/>
      <sheetName val="INDACO 8+2.2016"/>
      <sheetName val="F.do imposte differite"/>
      <sheetName val="ACE ias"/>
      <sheetName val="ricavi film 15 - 16 -17"/>
      <sheetName val="NP 09,16-23.11.16"/>
      <sheetName val=" Bil.NP 31.12.14"/>
      <sheetName val="NP 31.12.13"/>
      <sheetName val="NP 06,15 -24,08,15"/>
      <sheetName val="analisi dei ricavi 2016  IAS"/>
      <sheetName val="CINETEL"/>
      <sheetName val="Risc.Pass.IAS recap"/>
      <sheetName val="Stima ricavi e costi  rev"/>
      <sheetName val="PVT RICAVI 31.12.16"/>
      <sheetName val="Pivot ricavi TH-NewM 14.11.16"/>
      <sheetName val=" Ricavi HV 09.16 + FDE"/>
      <sheetName val="dati resi HV"/>
      <sheetName val="Resi Effettivi 2015 vs 2014"/>
      <sheetName val="scritture resi HV 2016"/>
      <sheetName val="FDE Theatrical"/>
      <sheetName val="FDE HV"/>
      <sheetName val="FDE PAY TV IAS"/>
      <sheetName val="FDE FREE TV IAS "/>
      <sheetName val="FDE PPV IAS "/>
      <sheetName val="FDE NEW MEDIA IAS"/>
      <sheetName val="Netflix"/>
      <sheetName val="FDE Kiosk"/>
      <sheetName val="FDE GENERICO"/>
      <sheetName val="comp ammri"/>
      <sheetName val="Indice Bilancio"/>
      <sheetName val="Organi Sociali"/>
      <sheetName val="Impegni c.Ord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5">
          <cell r="G5">
            <v>42735</v>
          </cell>
        </row>
        <row r="149">
          <cell r="F149">
            <v>0</v>
          </cell>
          <cell r="J149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workbookViewId="0">
      <selection activeCell="M34" sqref="M34"/>
    </sheetView>
  </sheetViews>
  <sheetFormatPr baseColWidth="10" defaultColWidth="8.83203125" defaultRowHeight="15" x14ac:dyDescent="0"/>
  <cols>
    <col min="1" max="1" width="5.33203125" style="1" bestFit="1" customWidth="1"/>
    <col min="2" max="2" width="45.5" style="2" customWidth="1"/>
    <col min="3" max="3" width="1" style="4" customWidth="1"/>
    <col min="4" max="4" width="11.5" style="4" bestFit="1" customWidth="1"/>
    <col min="5" max="5" width="1" style="4" customWidth="1"/>
    <col min="6" max="6" width="11.5" style="4" bestFit="1" customWidth="1"/>
    <col min="7" max="7" width="1" style="4" customWidth="1"/>
    <col min="8" max="8" width="11.5" style="4" bestFit="1" customWidth="1"/>
    <col min="9" max="9" width="1" style="2" customWidth="1"/>
    <col min="10" max="10" width="11.5" style="2" bestFit="1" customWidth="1"/>
    <col min="11" max="11" width="14.1640625" style="2" customWidth="1"/>
    <col min="12" max="12" width="15.5" style="2" bestFit="1" customWidth="1"/>
    <col min="13" max="14" width="9.33203125" style="2" bestFit="1" customWidth="1"/>
    <col min="15" max="16384" width="8.83203125" style="2"/>
  </cols>
  <sheetData>
    <row r="1" spans="1:13">
      <c r="C1" s="3"/>
      <c r="E1" s="3"/>
      <c r="G1" s="3"/>
    </row>
    <row r="2" spans="1:13">
      <c r="C2" s="3"/>
      <c r="E2" s="3"/>
      <c r="G2" s="3"/>
    </row>
    <row r="3" spans="1:13">
      <c r="A3" s="2"/>
      <c r="B3" s="5" t="s">
        <v>0</v>
      </c>
      <c r="C3" s="6"/>
      <c r="D3" s="7"/>
      <c r="E3" s="6"/>
      <c r="F3" s="7"/>
      <c r="G3" s="6"/>
      <c r="H3" s="8"/>
      <c r="I3" s="6"/>
    </row>
    <row r="4" spans="1:13">
      <c r="A4" s="9"/>
      <c r="B4" s="9"/>
      <c r="C4" s="6"/>
      <c r="D4" s="10"/>
      <c r="E4" s="6"/>
      <c r="F4" s="10"/>
      <c r="G4" s="6"/>
      <c r="H4" s="11"/>
      <c r="I4" s="6"/>
    </row>
    <row r="5" spans="1:13">
      <c r="A5" s="9"/>
      <c r="B5" s="9"/>
      <c r="C5" s="6"/>
      <c r="D5" s="10"/>
      <c r="E5" s="6"/>
      <c r="F5" s="10"/>
      <c r="G5" s="6"/>
      <c r="H5" s="11"/>
      <c r="I5" s="6"/>
    </row>
    <row r="6" spans="1:13">
      <c r="B6" s="12" t="s">
        <v>1</v>
      </c>
      <c r="C6" s="13"/>
      <c r="D6" s="14" t="s">
        <v>2</v>
      </c>
      <c r="E6" s="13"/>
      <c r="F6" s="14" t="s">
        <v>2</v>
      </c>
      <c r="G6" s="6"/>
      <c r="H6" s="14" t="s">
        <v>2</v>
      </c>
      <c r="I6" s="6"/>
      <c r="J6" s="14" t="s">
        <v>2</v>
      </c>
    </row>
    <row r="7" spans="1:13">
      <c r="A7" s="12"/>
      <c r="B7" s="15"/>
      <c r="C7" s="16"/>
      <c r="D7" s="17" t="s">
        <v>3</v>
      </c>
      <c r="E7" s="16"/>
      <c r="F7" s="17" t="s">
        <v>4</v>
      </c>
      <c r="G7" s="6"/>
      <c r="H7" s="17" t="s">
        <v>5</v>
      </c>
      <c r="I7" s="6"/>
      <c r="J7" s="18">
        <v>2014</v>
      </c>
    </row>
    <row r="8" spans="1:13">
      <c r="B8" s="8" t="s">
        <v>6</v>
      </c>
      <c r="C8" s="19"/>
      <c r="D8" s="20">
        <v>16869483</v>
      </c>
      <c r="E8" s="19"/>
      <c r="F8" s="20">
        <v>20555454.049999997</v>
      </c>
      <c r="G8" s="6"/>
      <c r="H8" s="20">
        <v>22708569.989999998</v>
      </c>
      <c r="I8" s="6"/>
      <c r="J8" s="20">
        <v>24484577</v>
      </c>
    </row>
    <row r="9" spans="1:13">
      <c r="B9" s="21" t="s">
        <v>7</v>
      </c>
      <c r="C9" s="22"/>
      <c r="D9" s="23">
        <v>1228342</v>
      </c>
      <c r="E9" s="22"/>
      <c r="F9" s="23">
        <v>2404450.39</v>
      </c>
      <c r="G9" s="6"/>
      <c r="H9" s="23">
        <v>2812263.97</v>
      </c>
      <c r="I9" s="6"/>
      <c r="J9" s="23">
        <v>2232999</v>
      </c>
    </row>
    <row r="10" spans="1:13">
      <c r="B10" s="8" t="s">
        <v>8</v>
      </c>
      <c r="C10" s="19"/>
      <c r="D10" s="24">
        <v>40882</v>
      </c>
      <c r="E10" s="19"/>
      <c r="F10" s="24">
        <v>33301.65</v>
      </c>
      <c r="G10" s="6"/>
      <c r="H10" s="24">
        <v>36684.49</v>
      </c>
      <c r="I10" s="6"/>
      <c r="J10" s="24">
        <v>42220</v>
      </c>
    </row>
    <row r="11" spans="1:13">
      <c r="A11" s="25"/>
      <c r="B11" s="8" t="s">
        <v>9</v>
      </c>
      <c r="C11" s="19"/>
      <c r="D11" s="24">
        <f>SUM(D8:D10)</f>
        <v>18138707</v>
      </c>
      <c r="E11" s="19"/>
      <c r="F11" s="24">
        <f>SUM(F8:F10)</f>
        <v>22993206.089999996</v>
      </c>
      <c r="G11" s="6"/>
      <c r="H11" s="24">
        <f>SUM(H8:H10)</f>
        <v>25557518.449999996</v>
      </c>
      <c r="I11" s="6"/>
      <c r="J11" s="24">
        <f>SUM(J8:J10)</f>
        <v>26759796</v>
      </c>
    </row>
    <row r="12" spans="1:13">
      <c r="B12" s="8" t="s">
        <v>10</v>
      </c>
      <c r="C12" s="26"/>
      <c r="D12" s="24">
        <f>SUM(D13:D15)</f>
        <v>-10326580</v>
      </c>
      <c r="E12" s="26"/>
      <c r="F12" s="24">
        <f>SUM(F13:F15)</f>
        <v>-14806047.720000001</v>
      </c>
      <c r="G12" s="6"/>
      <c r="H12" s="24">
        <f>SUM(H13:H15)</f>
        <v>-10916723.32</v>
      </c>
      <c r="I12" s="6"/>
      <c r="J12" s="24">
        <f t="shared" ref="J12" si="0">SUM(J13:J15)</f>
        <v>-11169691</v>
      </c>
      <c r="L12" s="27"/>
    </row>
    <row r="13" spans="1:13" ht="30">
      <c r="B13" s="28" t="s">
        <v>11</v>
      </c>
      <c r="C13" s="26"/>
      <c r="D13" s="24">
        <v>-147175</v>
      </c>
      <c r="E13" s="26"/>
      <c r="F13" s="24">
        <v>-304179</v>
      </c>
      <c r="G13" s="6"/>
      <c r="H13" s="24">
        <v>-291743</v>
      </c>
      <c r="I13" s="6"/>
      <c r="J13" s="24">
        <v>-387900</v>
      </c>
      <c r="L13" s="24"/>
      <c r="M13" s="29"/>
    </row>
    <row r="14" spans="1:13">
      <c r="B14" s="8" t="s">
        <v>12</v>
      </c>
      <c r="C14" s="30"/>
      <c r="D14" s="24">
        <f>-10179405+206824</f>
        <v>-9972581</v>
      </c>
      <c r="E14" s="30"/>
      <c r="F14" s="24">
        <f>-14129406.24-145353</f>
        <v>-14274759.24</v>
      </c>
      <c r="G14" s="6"/>
      <c r="H14" s="24">
        <v>-10482510</v>
      </c>
      <c r="I14" s="6"/>
      <c r="J14" s="24">
        <v>-10708374</v>
      </c>
      <c r="L14" s="27"/>
    </row>
    <row r="15" spans="1:13">
      <c r="B15" s="8" t="s">
        <v>13</v>
      </c>
      <c r="C15" s="31"/>
      <c r="D15" s="24">
        <v>-206824</v>
      </c>
      <c r="E15" s="31"/>
      <c r="F15" s="24">
        <v>-227109.48</v>
      </c>
      <c r="G15" s="6"/>
      <c r="H15" s="24">
        <v>-142470.32</v>
      </c>
      <c r="I15" s="6"/>
      <c r="J15" s="24">
        <v>-73417</v>
      </c>
      <c r="L15" s="27"/>
    </row>
    <row r="16" spans="1:13">
      <c r="B16" s="21" t="s">
        <v>14</v>
      </c>
      <c r="C16" s="31"/>
      <c r="D16" s="23">
        <v>-1474243</v>
      </c>
      <c r="E16" s="31"/>
      <c r="F16" s="23">
        <v>-1517751.32</v>
      </c>
      <c r="G16" s="6"/>
      <c r="H16" s="23">
        <v>-1441617.34</v>
      </c>
      <c r="I16" s="6"/>
      <c r="J16" s="23">
        <v>-1106060</v>
      </c>
      <c r="L16" s="27"/>
    </row>
    <row r="17" spans="2:12">
      <c r="B17" s="21" t="s">
        <v>15</v>
      </c>
      <c r="C17" s="32"/>
      <c r="D17" s="23">
        <v>-322861</v>
      </c>
      <c r="E17" s="32"/>
      <c r="F17" s="23">
        <v>-77469.09</v>
      </c>
      <c r="G17" s="6"/>
      <c r="H17" s="23">
        <v>-102700.15999999999</v>
      </c>
      <c r="I17" s="6"/>
      <c r="J17" s="23"/>
      <c r="L17" s="27"/>
    </row>
    <row r="18" spans="2:12">
      <c r="B18" s="21" t="s">
        <v>16</v>
      </c>
      <c r="C18" s="31"/>
      <c r="D18" s="23">
        <v>-4095256</v>
      </c>
      <c r="E18" s="31">
        <v>-4089291</v>
      </c>
      <c r="F18" s="23">
        <v>-3295092</v>
      </c>
      <c r="G18" s="6"/>
      <c r="H18" s="23">
        <v>-2914812</v>
      </c>
      <c r="I18" s="6"/>
      <c r="J18" s="23">
        <v>-4191547</v>
      </c>
      <c r="L18" s="27"/>
    </row>
    <row r="19" spans="2:12">
      <c r="B19" s="8" t="s">
        <v>17</v>
      </c>
      <c r="C19" s="31"/>
      <c r="D19" s="33">
        <v>-22383</v>
      </c>
      <c r="E19" s="31"/>
      <c r="F19" s="33">
        <v>-27867</v>
      </c>
      <c r="G19" s="6"/>
      <c r="H19" s="33">
        <v>-31506</v>
      </c>
      <c r="I19" s="6"/>
      <c r="J19" s="33">
        <v>-22462</v>
      </c>
      <c r="L19" s="27"/>
    </row>
    <row r="20" spans="2:12">
      <c r="B20" s="21" t="s">
        <v>18</v>
      </c>
      <c r="C20" s="31"/>
      <c r="D20" s="33"/>
      <c r="E20" s="31"/>
      <c r="F20" s="33">
        <f>-'[1]Bilancio IV Dir NP IAS'!F149</f>
        <v>0</v>
      </c>
      <c r="G20" s="6"/>
      <c r="H20" s="33">
        <f>-'[1]Bilancio IV Dir NP IAS'!J149</f>
        <v>0</v>
      </c>
      <c r="I20" s="6"/>
      <c r="J20" s="33">
        <v>-126554</v>
      </c>
      <c r="L20" s="27"/>
    </row>
    <row r="21" spans="2:12">
      <c r="B21" s="21" t="s">
        <v>19</v>
      </c>
      <c r="C21" s="31"/>
      <c r="D21" s="33">
        <v>0</v>
      </c>
      <c r="E21" s="31"/>
      <c r="F21" s="33">
        <v>-99390.18</v>
      </c>
      <c r="G21" s="6"/>
      <c r="H21" s="33">
        <v>-5413.11</v>
      </c>
      <c r="I21" s="6"/>
      <c r="J21" s="33">
        <v>-139505</v>
      </c>
      <c r="L21" s="27"/>
    </row>
    <row r="22" spans="2:12" ht="16" thickBot="1">
      <c r="B22" s="34" t="s">
        <v>20</v>
      </c>
      <c r="C22" s="35"/>
      <c r="D22" s="36">
        <f>D11+D12+D16+D17+D18+D19+D21</f>
        <v>1897384</v>
      </c>
      <c r="E22" s="35"/>
      <c r="F22" s="36">
        <f>F11+F12+F16+F17+F18+F19+F21</f>
        <v>3169588.7799999951</v>
      </c>
      <c r="G22" s="6"/>
      <c r="H22" s="36">
        <f>H11+H12+H16+H17+H18+H19+H21</f>
        <v>10144746.519999996</v>
      </c>
      <c r="I22" s="6"/>
      <c r="J22" s="36">
        <f>J11+J12+J16+J17+J18+J19+J21</f>
        <v>10130531</v>
      </c>
    </row>
    <row r="23" spans="2:12" ht="16" thickTop="1">
      <c r="B23" s="6" t="s">
        <v>21</v>
      </c>
      <c r="C23" s="31"/>
      <c r="D23" s="37">
        <v>-79283</v>
      </c>
      <c r="E23" s="31"/>
      <c r="F23" s="37">
        <v>-3838.079999999999</v>
      </c>
      <c r="G23" s="6"/>
      <c r="H23" s="37">
        <v>-4100.4400000000005</v>
      </c>
      <c r="I23" s="6"/>
      <c r="J23" s="37">
        <v>-30138</v>
      </c>
      <c r="L23" s="38"/>
    </row>
    <row r="24" spans="2:12" ht="16" thickBot="1">
      <c r="B24" s="34" t="s">
        <v>22</v>
      </c>
      <c r="C24" s="39"/>
      <c r="D24" s="36">
        <f>+D23+D22</f>
        <v>1818101</v>
      </c>
      <c r="E24" s="39"/>
      <c r="F24" s="36">
        <f>+F23+F22</f>
        <v>3165750.6999999951</v>
      </c>
      <c r="G24" s="6"/>
      <c r="H24" s="36">
        <f>+H23+H22</f>
        <v>10140646.079999996</v>
      </c>
      <c r="I24" s="6"/>
      <c r="J24" s="36">
        <f t="shared" ref="J24" si="1">+J23+J22</f>
        <v>10100393</v>
      </c>
    </row>
    <row r="25" spans="2:12" ht="16" thickTop="1">
      <c r="B25" s="6" t="s">
        <v>23</v>
      </c>
      <c r="C25" s="31"/>
      <c r="D25" s="40">
        <v>-338722</v>
      </c>
      <c r="E25" s="31"/>
      <c r="F25" s="40">
        <v>-362963.18</v>
      </c>
      <c r="G25" s="6"/>
      <c r="H25" s="40">
        <v>-3055062.56</v>
      </c>
      <c r="I25" s="6"/>
      <c r="J25" s="40">
        <v>-3500551</v>
      </c>
    </row>
    <row r="26" spans="2:12" ht="16" thickBot="1">
      <c r="B26" s="34" t="s">
        <v>24</v>
      </c>
      <c r="C26" s="39"/>
      <c r="D26" s="41">
        <f>+D24+D25</f>
        <v>1479379</v>
      </c>
      <c r="E26" s="39"/>
      <c r="F26" s="41">
        <f>+F24+F25</f>
        <v>2802787.5199999949</v>
      </c>
      <c r="G26" s="6"/>
      <c r="H26" s="41">
        <f>+H24+H25</f>
        <v>7085583.5199999958</v>
      </c>
      <c r="I26" s="6"/>
      <c r="J26" s="41">
        <f t="shared" ref="J26" si="2">+J24+J25-0.03</f>
        <v>6599841.9699999997</v>
      </c>
    </row>
    <row r="27" spans="2:12" ht="16" thickTop="1">
      <c r="B27" s="34"/>
      <c r="C27" s="39"/>
      <c r="D27" s="42"/>
      <c r="E27" s="39"/>
      <c r="F27" s="42"/>
      <c r="G27" s="6"/>
      <c r="H27" s="42"/>
      <c r="I27" s="6"/>
      <c r="J27" s="4"/>
    </row>
    <row r="28" spans="2:12">
      <c r="G28" s="6"/>
      <c r="I28" s="6"/>
    </row>
    <row r="29" spans="2:12">
      <c r="G29" s="6"/>
      <c r="I29" s="6"/>
    </row>
    <row r="30" spans="2:12">
      <c r="I30" s="6"/>
    </row>
    <row r="31" spans="2:12">
      <c r="G31" s="6"/>
      <c r="I31" s="6"/>
    </row>
    <row r="32" spans="2:12">
      <c r="G32" s="6"/>
      <c r="I32" s="6"/>
    </row>
    <row r="33" spans="7:9">
      <c r="G33" s="6"/>
      <c r="I33" s="6"/>
    </row>
    <row r="34" spans="7:9">
      <c r="G34" s="6"/>
      <c r="I34" s="6"/>
    </row>
    <row r="35" spans="7:9">
      <c r="G35" s="6"/>
      <c r="I35" s="6"/>
    </row>
    <row r="36" spans="7:9">
      <c r="G36" s="6"/>
      <c r="I36" s="6"/>
    </row>
    <row r="37" spans="7:9">
      <c r="G37" s="6"/>
      <c r="I37" s="6"/>
    </row>
    <row r="38" spans="7:9">
      <c r="G38" s="6"/>
    </row>
    <row r="39" spans="7:9">
      <c r="G39" s="6"/>
    </row>
    <row r="104" spans="1:9" s="4" customFormat="1">
      <c r="A104" s="1"/>
      <c r="B104" s="2" t="s">
        <v>25</v>
      </c>
      <c r="I104" s="2"/>
    </row>
    <row r="121" spans="1:13">
      <c r="A121" s="2"/>
      <c r="C121" s="2"/>
      <c r="D121" s="2"/>
      <c r="E121" s="2"/>
      <c r="F121" s="2"/>
      <c r="G121" s="2"/>
      <c r="H121" s="2"/>
    </row>
    <row r="122" spans="1:13">
      <c r="A122" s="2"/>
      <c r="C122" s="2"/>
      <c r="D122" s="2"/>
      <c r="E122" s="2"/>
      <c r="F122" s="2"/>
      <c r="G122" s="2"/>
      <c r="H122" s="2"/>
      <c r="M122" s="2" t="e">
        <f>+#REF!-L122</f>
        <v>#REF!</v>
      </c>
    </row>
    <row r="123" spans="1:13">
      <c r="A123" s="2"/>
      <c r="C123" s="2"/>
      <c r="D123" s="2"/>
      <c r="E123" s="2"/>
      <c r="F123" s="2"/>
      <c r="G123" s="2"/>
      <c r="H123" s="2"/>
      <c r="M123" s="2" t="e">
        <f>+#REF!-L123</f>
        <v>#REF!</v>
      </c>
    </row>
    <row r="124" spans="1:13">
      <c r="A124" s="2"/>
      <c r="C124" s="2"/>
      <c r="D124" s="2"/>
      <c r="E124" s="2"/>
      <c r="F124" s="2"/>
      <c r="G124" s="2"/>
      <c r="H124" s="2"/>
      <c r="M124" s="2" t="e">
        <f>+#REF!-L124</f>
        <v>#REF!</v>
      </c>
    </row>
    <row r="125" spans="1:13">
      <c r="A125" s="2"/>
      <c r="C125" s="2"/>
      <c r="D125" s="2"/>
      <c r="E125" s="2"/>
      <c r="F125" s="2"/>
      <c r="G125" s="2"/>
      <c r="H125" s="2"/>
      <c r="M125" s="2" t="e">
        <f>+#REF!-L125</f>
        <v>#REF!</v>
      </c>
    </row>
    <row r="126" spans="1:13">
      <c r="A126" s="2"/>
      <c r="C126" s="2"/>
      <c r="D126" s="2"/>
      <c r="E126" s="2"/>
      <c r="F126" s="2"/>
      <c r="G126" s="2"/>
      <c r="H126" s="2"/>
      <c r="M126" s="2" t="e">
        <f>+#REF!-L126</f>
        <v>#REF!</v>
      </c>
    </row>
    <row r="127" spans="1:13">
      <c r="A127" s="2"/>
      <c r="C127" s="2"/>
      <c r="D127" s="2"/>
      <c r="E127" s="2"/>
      <c r="F127" s="2"/>
      <c r="G127" s="2"/>
      <c r="H127" s="2"/>
      <c r="M127" s="2" t="e">
        <f>+#REF!-L127</f>
        <v>#REF!</v>
      </c>
    </row>
    <row r="128" spans="1:13">
      <c r="A128" s="2"/>
      <c r="C128" s="2"/>
      <c r="D128" s="2"/>
      <c r="E128" s="2"/>
      <c r="F128" s="2"/>
      <c r="G128" s="2"/>
      <c r="H128" s="2"/>
      <c r="M128" s="2" t="e">
        <f>+#REF!-L128</f>
        <v>#REF!</v>
      </c>
    </row>
    <row r="129" spans="1:13">
      <c r="A129" s="2"/>
      <c r="C129" s="2"/>
      <c r="D129" s="2"/>
      <c r="E129" s="2"/>
      <c r="F129" s="2"/>
      <c r="G129" s="2"/>
      <c r="H129" s="2"/>
      <c r="M129" s="2" t="e">
        <f>+#REF!-L129</f>
        <v>#REF!</v>
      </c>
    </row>
    <row r="130" spans="1:13">
      <c r="A130" s="2"/>
      <c r="C130" s="2"/>
      <c r="D130" s="2"/>
      <c r="E130" s="2"/>
      <c r="F130" s="2"/>
      <c r="G130" s="2"/>
      <c r="H130" s="2"/>
      <c r="M130" s="2" t="e">
        <f>+#REF!-L130</f>
        <v>#REF!</v>
      </c>
    </row>
    <row r="131" spans="1:13">
      <c r="A131" s="2"/>
      <c r="C131" s="2"/>
      <c r="D131" s="2"/>
      <c r="E131" s="2"/>
      <c r="F131" s="2"/>
      <c r="G131" s="2"/>
      <c r="H131" s="2"/>
      <c r="M131" s="2" t="e">
        <f>+#REF!-L131</f>
        <v>#REF!</v>
      </c>
    </row>
    <row r="132" spans="1:13">
      <c r="A132" s="2"/>
      <c r="C132" s="2"/>
      <c r="D132" s="2"/>
      <c r="E132" s="2"/>
      <c r="F132" s="2"/>
      <c r="G132" s="2"/>
      <c r="H132" s="2"/>
      <c r="M132" s="2" t="e">
        <f>+#REF!-L132</f>
        <v>#REF!</v>
      </c>
    </row>
    <row r="133" spans="1:13">
      <c r="A133" s="2"/>
      <c r="C133" s="2"/>
      <c r="D133" s="2"/>
      <c r="E133" s="2"/>
      <c r="F133" s="2"/>
      <c r="G133" s="2"/>
      <c r="H133" s="2"/>
      <c r="M133" s="2" t="e">
        <f>+#REF!-L133</f>
        <v>#REF!</v>
      </c>
    </row>
    <row r="134" spans="1:13">
      <c r="A134" s="2"/>
      <c r="C134" s="2"/>
      <c r="D134" s="2"/>
      <c r="E134" s="2"/>
      <c r="F134" s="2"/>
      <c r="G134" s="2"/>
      <c r="H134" s="2"/>
      <c r="M134" s="2" t="e">
        <f>+#REF!-L134</f>
        <v>#REF!</v>
      </c>
    </row>
    <row r="135" spans="1:13">
      <c r="A135" s="2"/>
      <c r="C135" s="2"/>
      <c r="D135" s="2"/>
      <c r="E135" s="2"/>
      <c r="F135" s="2"/>
      <c r="G135" s="2"/>
      <c r="H135" s="2"/>
      <c r="M135" s="2" t="e">
        <f>+#REF!-L135</f>
        <v>#REF!</v>
      </c>
    </row>
    <row r="136" spans="1:13">
      <c r="A136" s="2"/>
      <c r="C136" s="2"/>
      <c r="D136" s="2"/>
      <c r="E136" s="2"/>
      <c r="F136" s="2"/>
      <c r="G136" s="2"/>
      <c r="H136" s="2"/>
      <c r="M136" s="2" t="e">
        <f>+#REF!-L136</f>
        <v>#REF!</v>
      </c>
    </row>
    <row r="137" spans="1:13">
      <c r="A137" s="2"/>
      <c r="C137" s="2"/>
      <c r="D137" s="2"/>
      <c r="E137" s="2"/>
      <c r="F137" s="2"/>
      <c r="G137" s="2"/>
      <c r="H137" s="2"/>
      <c r="M137" s="2" t="e">
        <f>+#REF!-L137</f>
        <v>#REF!</v>
      </c>
    </row>
    <row r="138" spans="1:13">
      <c r="A138" s="2"/>
      <c r="C138" s="2"/>
      <c r="D138" s="2"/>
      <c r="E138" s="2"/>
      <c r="F138" s="2"/>
      <c r="G138" s="2"/>
      <c r="H138" s="2"/>
      <c r="M138" s="2" t="e">
        <f>+#REF!-L138</f>
        <v>#REF!</v>
      </c>
    </row>
    <row r="139" spans="1:13">
      <c r="A139" s="2"/>
      <c r="C139" s="2"/>
      <c r="D139" s="2"/>
      <c r="E139" s="2"/>
      <c r="F139" s="2"/>
      <c r="G139" s="2"/>
      <c r="H139" s="2"/>
      <c r="M139" s="2" t="e">
        <f>+#REF!-L139</f>
        <v>#REF!</v>
      </c>
    </row>
    <row r="140" spans="1:13">
      <c r="A140" s="2"/>
      <c r="C140" s="2"/>
      <c r="D140" s="2"/>
      <c r="E140" s="2"/>
      <c r="F140" s="2"/>
      <c r="G140" s="2"/>
      <c r="H140" s="2"/>
      <c r="M140" s="2" t="e">
        <f>+#REF!-L140</f>
        <v>#REF!</v>
      </c>
    </row>
    <row r="141" spans="1:13">
      <c r="A141" s="2"/>
      <c r="C141" s="2"/>
      <c r="D141" s="2"/>
      <c r="E141" s="2"/>
      <c r="F141" s="2"/>
      <c r="G141" s="2"/>
      <c r="H141" s="2"/>
      <c r="M141" s="2" t="e">
        <f>+#REF!-L141</f>
        <v>#REF!</v>
      </c>
    </row>
    <row r="142" spans="1:13">
      <c r="A142" s="2"/>
      <c r="C142" s="2"/>
      <c r="D142" s="2"/>
      <c r="E142" s="2"/>
      <c r="F142" s="2"/>
      <c r="G142" s="2"/>
      <c r="H142" s="2"/>
      <c r="M142" s="2" t="e">
        <f>+#REF!-L142</f>
        <v>#REF!</v>
      </c>
    </row>
    <row r="143" spans="1:13">
      <c r="A143" s="2"/>
      <c r="C143" s="2"/>
      <c r="D143" s="2"/>
      <c r="E143" s="2"/>
      <c r="F143" s="2"/>
      <c r="G143" s="2"/>
      <c r="H143" s="2"/>
      <c r="M143" s="2" t="e">
        <f>+#REF!-L143</f>
        <v>#REF!</v>
      </c>
    </row>
    <row r="144" spans="1:13">
      <c r="A144" s="2"/>
      <c r="C144" s="2"/>
      <c r="D144" s="2"/>
      <c r="E144" s="2"/>
      <c r="F144" s="2"/>
      <c r="G144" s="2"/>
      <c r="H144" s="2"/>
      <c r="M144" s="2" t="e">
        <f>+#REF!-L144</f>
        <v>#REF!</v>
      </c>
    </row>
    <row r="145" spans="1:14">
      <c r="A145" s="2"/>
      <c r="C145" s="2"/>
      <c r="D145" s="2"/>
      <c r="E145" s="2"/>
      <c r="F145" s="2"/>
      <c r="G145" s="2"/>
      <c r="H145" s="2"/>
      <c r="M145" s="2" t="e">
        <f>+#REF!-L145</f>
        <v>#REF!</v>
      </c>
    </row>
    <row r="146" spans="1:14">
      <c r="A146" s="2"/>
      <c r="C146" s="2"/>
      <c r="D146" s="2"/>
      <c r="E146" s="2"/>
      <c r="F146" s="2"/>
      <c r="G146" s="2"/>
      <c r="H146" s="2"/>
      <c r="M146" s="2" t="e">
        <f>+#REF!-L146</f>
        <v>#REF!</v>
      </c>
    </row>
    <row r="147" spans="1:14">
      <c r="A147" s="2"/>
      <c r="C147" s="2"/>
      <c r="D147" s="2"/>
      <c r="E147" s="2"/>
      <c r="F147" s="2"/>
      <c r="G147" s="2"/>
      <c r="H147" s="2"/>
      <c r="M147" s="2" t="e">
        <f>+#REF!-L147</f>
        <v>#REF!</v>
      </c>
    </row>
    <row r="148" spans="1:14">
      <c r="A148" s="2"/>
      <c r="C148" s="2"/>
      <c r="D148" s="2"/>
      <c r="E148" s="2"/>
      <c r="F148" s="2"/>
      <c r="G148" s="2"/>
      <c r="H148" s="2"/>
      <c r="M148" s="2" t="e">
        <f>+#REF!-L148</f>
        <v>#REF!</v>
      </c>
    </row>
    <row r="149" spans="1:14">
      <c r="A149" s="2"/>
      <c r="C149" s="2"/>
      <c r="D149" s="2"/>
      <c r="E149" s="2"/>
      <c r="F149" s="2"/>
      <c r="G149" s="2"/>
      <c r="H149" s="2"/>
      <c r="M149" s="2" t="e">
        <f>+#REF!-L149</f>
        <v>#REF!</v>
      </c>
    </row>
    <row r="150" spans="1:14">
      <c r="A150" s="2"/>
      <c r="C150" s="2"/>
      <c r="D150" s="2"/>
      <c r="E150" s="2"/>
      <c r="F150" s="2"/>
      <c r="G150" s="2"/>
      <c r="H150" s="2"/>
      <c r="M150" s="2" t="e">
        <f>+#REF!-L150</f>
        <v>#REF!</v>
      </c>
    </row>
    <row r="151" spans="1:14">
      <c r="A151" s="2"/>
      <c r="C151" s="2"/>
      <c r="D151" s="2"/>
      <c r="E151" s="2"/>
      <c r="F151" s="2"/>
      <c r="G151" s="2"/>
      <c r="H151" s="2"/>
      <c r="M151" s="2" t="e">
        <f>+#REF!-L151</f>
        <v>#REF!</v>
      </c>
    </row>
    <row r="152" spans="1:14">
      <c r="A152" s="2"/>
      <c r="C152" s="2"/>
      <c r="D152" s="2"/>
      <c r="E152" s="2"/>
      <c r="F152" s="2"/>
      <c r="G152" s="2"/>
      <c r="H152" s="2"/>
      <c r="M152" s="2" t="e">
        <f>+#REF!-L152</f>
        <v>#REF!</v>
      </c>
    </row>
    <row r="153" spans="1:14">
      <c r="A153" s="2"/>
      <c r="C153" s="2"/>
      <c r="D153" s="2"/>
      <c r="E153" s="2"/>
      <c r="F153" s="2"/>
      <c r="G153" s="2"/>
      <c r="H153" s="2"/>
      <c r="M153" s="2" t="e">
        <f>+#REF!-L153</f>
        <v>#REF!</v>
      </c>
    </row>
    <row r="154" spans="1:14">
      <c r="A154" s="2"/>
      <c r="C154" s="2"/>
      <c r="D154" s="2"/>
      <c r="E154" s="2"/>
      <c r="F154" s="2"/>
      <c r="G154" s="2"/>
      <c r="H154" s="2"/>
      <c r="M154" s="2" t="e">
        <f>+#REF!-L154</f>
        <v>#REF!</v>
      </c>
    </row>
    <row r="155" spans="1:14">
      <c r="A155" s="2"/>
      <c r="C155" s="2"/>
      <c r="D155" s="2"/>
      <c r="E155" s="2"/>
      <c r="F155" s="2"/>
      <c r="G155" s="2"/>
      <c r="H155" s="2"/>
      <c r="N155" s="2" t="e">
        <f>+#REF!-L155</f>
        <v>#REF!</v>
      </c>
    </row>
    <row r="156" spans="1:14">
      <c r="A156" s="2"/>
      <c r="C156" s="2"/>
      <c r="D156" s="2"/>
      <c r="E156" s="2"/>
      <c r="F156" s="2"/>
      <c r="G156" s="2"/>
      <c r="H156" s="2"/>
      <c r="N156" s="2" t="e">
        <f>+#REF!-L156</f>
        <v>#REF!</v>
      </c>
    </row>
    <row r="157" spans="1:14">
      <c r="A157" s="2"/>
      <c r="C157" s="2"/>
      <c r="D157" s="2"/>
      <c r="E157" s="2"/>
      <c r="F157" s="2"/>
      <c r="G157" s="2"/>
      <c r="H157" s="2"/>
      <c r="N157" s="2" t="e">
        <f>+#REF!-L157</f>
        <v>#REF!</v>
      </c>
    </row>
    <row r="158" spans="1:14">
      <c r="A158" s="2"/>
      <c r="C158" s="2"/>
      <c r="D158" s="2"/>
      <c r="E158" s="2"/>
      <c r="F158" s="2"/>
      <c r="G158" s="2"/>
      <c r="H158" s="2"/>
      <c r="N158" s="2" t="e">
        <f>+#REF!-L158</f>
        <v>#REF!</v>
      </c>
    </row>
    <row r="159" spans="1:14">
      <c r="A159" s="2"/>
      <c r="C159" s="2"/>
      <c r="D159" s="2"/>
      <c r="E159" s="2"/>
      <c r="F159" s="2"/>
      <c r="G159" s="2"/>
      <c r="H159" s="2"/>
      <c r="N159" s="2" t="e">
        <f>+#REF!-L159</f>
        <v>#REF!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BILANCIO C.ECONOMICO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 locatelli</dc:creator>
  <cp:lastModifiedBy>enrico locatelli</cp:lastModifiedBy>
  <dcterms:created xsi:type="dcterms:W3CDTF">2018-09-20T09:04:54Z</dcterms:created>
  <dcterms:modified xsi:type="dcterms:W3CDTF">2018-09-20T09:05:13Z</dcterms:modified>
</cp:coreProperties>
</file>